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Вера\Desktop\АДМИНИСТРАЦИЯ\МОИ ДОКУМЕНТЫ\ПОСТАНОВЛЕНИЯ АДМИНИСТРАЦИИ\2024 год\апрель 2024г\"/>
    </mc:Choice>
  </mc:AlternateContent>
  <bookViews>
    <workbookView xWindow="-120" yWindow="-120" windowWidth="20736" windowHeight="11760"/>
  </bookViews>
  <sheets>
    <sheet name="Ковалёво" sheetId="4" r:id="rId1"/>
  </sheets>
  <calcPr calcId="162913" refMode="R1C1"/>
</workbook>
</file>

<file path=xl/calcChain.xml><?xml version="1.0" encoding="utf-8"?>
<calcChain xmlns="http://schemas.openxmlformats.org/spreadsheetml/2006/main">
  <c r="G85" i="4" l="1"/>
  <c r="F85" i="4"/>
  <c r="G74" i="4"/>
  <c r="F74" i="4"/>
  <c r="G70" i="4"/>
  <c r="F70" i="4"/>
  <c r="G64" i="4"/>
  <c r="F64" i="4"/>
  <c r="G54" i="4"/>
  <c r="F54" i="4"/>
  <c r="G19" i="4" l="1"/>
  <c r="F19" i="4"/>
  <c r="G7" i="4"/>
  <c r="G6" i="4" s="1"/>
  <c r="G99" i="4"/>
  <c r="G96" i="4"/>
  <c r="G90" i="4"/>
  <c r="G78" i="4"/>
  <c r="G83" i="4"/>
  <c r="G51" i="4"/>
  <c r="G47" i="4"/>
  <c r="G41" i="4"/>
  <c r="G34" i="4"/>
  <c r="G26" i="4"/>
  <c r="F26" i="4"/>
  <c r="G21" i="4"/>
  <c r="F99" i="4"/>
  <c r="F96" i="4"/>
  <c r="F90" i="4"/>
  <c r="F83" i="4"/>
  <c r="F78" i="4"/>
  <c r="F58" i="4"/>
  <c r="F51" i="4"/>
  <c r="F47" i="4"/>
  <c r="F41" i="4"/>
  <c r="F34" i="4"/>
  <c r="F21" i="4"/>
  <c r="F13" i="4"/>
  <c r="F7" i="4"/>
  <c r="F6" i="4" l="1"/>
  <c r="G56" i="4"/>
  <c r="G18" i="4"/>
  <c r="G103" i="4" s="1"/>
  <c r="F18" i="4"/>
  <c r="F56" i="4"/>
  <c r="F103" i="4" l="1"/>
</calcChain>
</file>

<file path=xl/sharedStrings.xml><?xml version="1.0" encoding="utf-8"?>
<sst xmlns="http://schemas.openxmlformats.org/spreadsheetml/2006/main" count="198" uniqueCount="128">
  <si>
    <t>Наименование программы</t>
  </si>
  <si>
    <t>1. Муниципальная Программа «Развитие и сохранение культуры поселения»</t>
  </si>
  <si>
    <t>1.1.Подпрограмма «Организация досуга и обеспечение жителей поселения услугами организации культуры»</t>
  </si>
  <si>
    <t>1.2.Подпрограмма «Организация библиотечного обслуживания населения»</t>
  </si>
  <si>
    <t>2. Муниципальная Программа «Муниципальное управление и гражданское общество»</t>
  </si>
  <si>
    <t>2.2.Подпрограмма «Управление в сфере функций органов  местной администрации»</t>
  </si>
  <si>
    <t>2.3.Подпрограмма  «Обеспечение реализации Муниципальной Программы»</t>
  </si>
  <si>
    <t>2.4.Подпрограмма «Повышение устойчивости бюджета поселения»</t>
  </si>
  <si>
    <t>3. Муниципальная Программа «Развитие территории поселения»</t>
  </si>
  <si>
    <t>3.1.Подпрограмма  «Ремонт и содержание муниципальных дорог»</t>
  </si>
  <si>
    <t>ЦСР</t>
  </si>
  <si>
    <t>2.5.Подпрограмма   «Защита населения и территории поселения от чрезвычайных ситуаций и обеспечение первичных мер пожарной безопасности»</t>
  </si>
  <si>
    <t>11 1 01 00590</t>
  </si>
  <si>
    <t>16 0 00 00000</t>
  </si>
  <si>
    <t>16 1 01 92020</t>
  </si>
  <si>
    <t>16 2 01 92010</t>
  </si>
  <si>
    <t>16 4 01 90570</t>
  </si>
  <si>
    <t>16 4 03 98500</t>
  </si>
  <si>
    <t>16 4 02 97880</t>
  </si>
  <si>
    <t>16 5 02 91430</t>
  </si>
  <si>
    <t>19 0 00 00000</t>
  </si>
  <si>
    <t>19 2 01 90670</t>
  </si>
  <si>
    <t>19 3 01 90800</t>
  </si>
  <si>
    <t>11 0 00 00000</t>
  </si>
  <si>
    <t>11 2 01 85190</t>
  </si>
  <si>
    <t>19 1 01 81290</t>
  </si>
  <si>
    <t>19 1 01 S8850</t>
  </si>
  <si>
    <t>16 3 01 00590</t>
  </si>
  <si>
    <t>19 2 01 S8670</t>
  </si>
  <si>
    <t>Рз Пр</t>
  </si>
  <si>
    <t>Вр</t>
  </si>
  <si>
    <t>0801</t>
  </si>
  <si>
    <t>0102</t>
  </si>
  <si>
    <t>11 1 01 00000</t>
  </si>
  <si>
    <t>11 2 01 00000</t>
  </si>
  <si>
    <t>0104</t>
  </si>
  <si>
    <t>16 3 00 00000</t>
  </si>
  <si>
    <t>16 2 00 00000</t>
  </si>
  <si>
    <t>0113</t>
  </si>
  <si>
    <t>16 4 00 00000</t>
  </si>
  <si>
    <t>0111</t>
  </si>
  <si>
    <t>1301</t>
  </si>
  <si>
    <t>16 5 00 00000</t>
  </si>
  <si>
    <t>0309</t>
  </si>
  <si>
    <t>16 5 0191430</t>
  </si>
  <si>
    <t>0314</t>
  </si>
  <si>
    <t>0412</t>
  </si>
  <si>
    <t>0203</t>
  </si>
  <si>
    <t>19 1 00 00000</t>
  </si>
  <si>
    <t>0409</t>
  </si>
  <si>
    <t>19 3 00 00000</t>
  </si>
  <si>
    <t>0503</t>
  </si>
  <si>
    <t>19 4 01 90600</t>
  </si>
  <si>
    <t>16 3 01 90200</t>
  </si>
  <si>
    <t>1101</t>
  </si>
  <si>
    <t>19 2 00 00000</t>
  </si>
  <si>
    <t>19 6 01 91220</t>
  </si>
  <si>
    <t>0310</t>
  </si>
  <si>
    <t>16 5 01 91440</t>
  </si>
  <si>
    <t>16 5 01 91430</t>
  </si>
  <si>
    <t>2.6.Подпрограмма  «Обеспечение условий для развития на территории поселения физической культуры и массового спорта»</t>
  </si>
  <si>
    <t>16 6 01 90410</t>
  </si>
  <si>
    <t>2.7.Подпрограмма  «Финансовое обеспечение  муниципальных образований Воронежской области для исполнения переданных полномочий»</t>
  </si>
  <si>
    <t>16 7 01 51180</t>
  </si>
  <si>
    <t>16 7 00 00000</t>
  </si>
  <si>
    <t>19 4 00 00000</t>
  </si>
  <si>
    <t>19 5 00 00000</t>
  </si>
  <si>
    <t>19 6 00 00000</t>
  </si>
  <si>
    <t>19 7 00 00000</t>
  </si>
  <si>
    <t>19 7 01 90500</t>
  </si>
  <si>
    <t>0502</t>
  </si>
  <si>
    <t>19 8 00 00000</t>
  </si>
  <si>
    <t>19 8 01 90850</t>
  </si>
  <si>
    <t>05 1 01 90390</t>
  </si>
  <si>
    <t>05 0 00 00000</t>
  </si>
  <si>
    <t>4.1 Мероприятия по повышение эффективности использования и охраны земель на территории поселения</t>
  </si>
  <si>
    <t>11 1 01 20540</t>
  </si>
  <si>
    <t>софинансирование</t>
  </si>
  <si>
    <t>04 1 01 98500</t>
  </si>
  <si>
    <t xml:space="preserve">дорожный фонд                                                                                                             </t>
  </si>
  <si>
    <t>19 5 01 90520</t>
  </si>
  <si>
    <t>внебюджет</t>
  </si>
  <si>
    <t>19 7 02 L 5760</t>
  </si>
  <si>
    <t>инструктор по спорту</t>
  </si>
  <si>
    <t>водный налог</t>
  </si>
  <si>
    <t>6. Муниципальная программа «Развитие транспортной системы»</t>
  </si>
  <si>
    <t>24 0 00 00000</t>
  </si>
  <si>
    <t>24 2 01 81290</t>
  </si>
  <si>
    <t>24 2 01  S8850</t>
  </si>
  <si>
    <t>4. Муниципальная программа «Использование  и охрана земель на территории Ковалевского  сельского поселения Лискинского муниципального района Воронежской области»</t>
  </si>
  <si>
    <t>5. Муниципальная программа «Развитие  малого и среднего предпринимательства на территории Ковалевского  сельского поселения Лискинского муниципального района Воронежской области»</t>
  </si>
  <si>
    <t>19 3 02 90700</t>
  </si>
  <si>
    <t>19 9 01 88690</t>
  </si>
  <si>
    <t xml:space="preserve">16 6 01 S8790 </t>
  </si>
  <si>
    <t>19 5 01 L 5760</t>
  </si>
  <si>
    <t xml:space="preserve">3.5. Подпрограмма      «Энергоэффективность и развитие энергетики »  </t>
  </si>
  <si>
    <t xml:space="preserve">3.6.Подпрограмма «Реконструкция, ремонт сетей и объектов водоснабжения» </t>
  </si>
  <si>
    <t xml:space="preserve">3.7.Подпрограмма «Развитие градостроительной деятельности поселения» </t>
  </si>
  <si>
    <t>3.8.Подпрограмма «Осуществление муниципального земельного контроля в границах поселения»</t>
  </si>
  <si>
    <t>19 8 01 S8460</t>
  </si>
  <si>
    <t>19 5 F2 55550</t>
  </si>
  <si>
    <t xml:space="preserve">В С Е Г О        </t>
  </si>
  <si>
    <t>ОБ</t>
  </si>
  <si>
    <t>ФБ</t>
  </si>
  <si>
    <r>
      <rPr>
        <sz val="12"/>
        <color rgb="FFFF0000"/>
        <rFont val="Times New Roman"/>
        <family val="1"/>
        <charset val="204"/>
      </rPr>
      <t>3.1</t>
    </r>
    <r>
      <rPr>
        <sz val="12"/>
        <color theme="1"/>
        <rFont val="Times New Roman"/>
        <family val="1"/>
        <charset val="204"/>
      </rPr>
      <t>.Подпрограмма  «Развитие сети уличного освещения»</t>
    </r>
  </si>
  <si>
    <r>
      <rPr>
        <sz val="12"/>
        <color rgb="FFFF0000"/>
        <rFont val="Times New Roman"/>
        <family val="1"/>
        <charset val="204"/>
      </rPr>
      <t>3.2</t>
    </r>
    <r>
      <rPr>
        <sz val="12"/>
        <color theme="1"/>
        <rFont val="Times New Roman"/>
        <family val="1"/>
        <charset val="204"/>
      </rPr>
      <t>.Подпрограмма «Благоустройство территории поселения»</t>
    </r>
  </si>
  <si>
    <r>
      <rPr>
        <sz val="12"/>
        <color rgb="FFFF0000"/>
        <rFont val="Times New Roman"/>
        <family val="1"/>
        <charset val="204"/>
      </rPr>
      <t>3.3</t>
    </r>
    <r>
      <rPr>
        <sz val="12"/>
        <color theme="1"/>
        <rFont val="Times New Roman"/>
        <family val="1"/>
        <charset val="204"/>
      </rPr>
      <t xml:space="preserve">.Подпрограмма «Содержание мест захоронения и ремонт военно-мемориальных объектов»  </t>
    </r>
  </si>
  <si>
    <r>
      <rPr>
        <sz val="12"/>
        <color rgb="FFFF0000"/>
        <rFont val="Times New Roman"/>
        <family val="1"/>
        <charset val="204"/>
      </rPr>
      <t>3.4</t>
    </r>
    <r>
      <rPr>
        <sz val="12"/>
        <color theme="1"/>
        <rFont val="Times New Roman"/>
        <family val="1"/>
        <charset val="204"/>
      </rPr>
      <t xml:space="preserve">. Подпрограмма «Благоустройство  мест массового отдыха поселения»  </t>
    </r>
  </si>
  <si>
    <t xml:space="preserve">План </t>
  </si>
  <si>
    <t>Исполнение</t>
  </si>
  <si>
    <r>
      <t xml:space="preserve">6.2 Подпрограмма «Капитальный ремонт и ремонт автомобильных дорог общего пользования местного значения на территории Ковалевского сельского поселения»     </t>
    </r>
    <r>
      <rPr>
        <sz val="12"/>
        <color rgb="FF7030A0"/>
        <rFont val="Times New Roman"/>
        <family val="1"/>
        <charset val="204"/>
      </rPr>
      <t>дорожный фон</t>
    </r>
    <r>
      <rPr>
        <sz val="12"/>
        <color rgb="FF000000"/>
        <rFont val="Times New Roman"/>
        <family val="1"/>
        <charset val="204"/>
      </rPr>
      <t xml:space="preserve">д             </t>
    </r>
    <r>
      <rPr>
        <sz val="11"/>
        <color rgb="FF000000"/>
        <rFont val="Times New Roman"/>
        <family val="1"/>
        <charset val="204"/>
      </rPr>
      <t xml:space="preserve">                            </t>
    </r>
  </si>
  <si>
    <t xml:space="preserve">2.1. Подпрограмма «Функционирование высшего должностного лица местной администрации»                                                                                                </t>
  </si>
  <si>
    <t>16 6 00 00000</t>
  </si>
  <si>
    <t>ОТЧЕТ</t>
  </si>
  <si>
    <t>об исполнении муниципальных программ</t>
  </si>
  <si>
    <t xml:space="preserve"> Ковалевского сельского поселения</t>
  </si>
  <si>
    <t>Глава Ковалёвского сельского поселения                                                   Е.К.Гайдук</t>
  </si>
  <si>
    <t>за 1 квартал 2024 года</t>
  </si>
  <si>
    <t>16 1 00 00000</t>
  </si>
  <si>
    <t>16 8 00 00000</t>
  </si>
  <si>
    <t>2.6.Подпрограмма  «Социальная поддержка граждан»</t>
  </si>
  <si>
    <t>1001</t>
  </si>
  <si>
    <t>16 8 01 90470</t>
  </si>
  <si>
    <t>19 2 01 70100</t>
  </si>
  <si>
    <t>19 3 01 88050</t>
  </si>
  <si>
    <t>19 4 02 S8530</t>
  </si>
  <si>
    <t>СФ</t>
  </si>
  <si>
    <t>19 7 03 98500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</si>
</sst>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7" fillId="0" borderId="1" xfId="0" applyFont="1" applyBorder="1" applyAlignment="1">
      <alignment wrapText="1"/>
    </xf>
    <xf numFmtId="0" fontId="6" fillId="2" borderId="1" xfId="0" applyFont="1" applyFill="1" applyBorder="1" applyAlignment="1">
      <alignment horizontal="left" wrapText="1"/>
    </xf>
    <xf numFmtId="49" fontId="2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horizontal="right" wrapText="1"/>
    </xf>
    <xf numFmtId="49" fontId="1" fillId="2" borderId="1" xfId="0" applyNumberFormat="1" applyFont="1" applyFill="1" applyBorder="1" applyAlignment="1">
      <alignment horizontal="right" wrapText="1"/>
    </xf>
    <xf numFmtId="0" fontId="6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49" fontId="9" fillId="2" borderId="1" xfId="0" applyNumberFormat="1" applyFont="1" applyFill="1" applyBorder="1" applyAlignment="1">
      <alignment horizontal="right" wrapText="1"/>
    </xf>
    <xf numFmtId="49" fontId="1" fillId="2" borderId="2" xfId="0" applyNumberFormat="1" applyFont="1" applyFill="1" applyBorder="1" applyAlignment="1">
      <alignment horizontal="right" wrapText="1"/>
    </xf>
    <xf numFmtId="0" fontId="6" fillId="0" borderId="0" xfId="0" applyFont="1"/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0" fillId="2" borderId="1" xfId="0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right" wrapText="1"/>
    </xf>
    <xf numFmtId="0" fontId="6" fillId="2" borderId="1" xfId="0" applyFont="1" applyFill="1" applyBorder="1" applyAlignment="1">
      <alignment horizontal="right" wrapText="1"/>
    </xf>
    <xf numFmtId="0" fontId="3" fillId="2" borderId="1" xfId="0" applyFont="1" applyFill="1" applyBorder="1" applyAlignment="1">
      <alignment horizontal="right" wrapText="1"/>
    </xf>
    <xf numFmtId="0" fontId="3" fillId="2" borderId="2" xfId="0" applyFont="1" applyFill="1" applyBorder="1" applyAlignment="1">
      <alignment horizontal="right" wrapText="1"/>
    </xf>
    <xf numFmtId="0" fontId="8" fillId="2" borderId="1" xfId="0" applyFont="1" applyFill="1" applyBorder="1" applyAlignment="1">
      <alignment horizontal="right" wrapText="1"/>
    </xf>
    <xf numFmtId="0" fontId="5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 wrapText="1"/>
    </xf>
    <xf numFmtId="0" fontId="5" fillId="2" borderId="6" xfId="0" applyFont="1" applyFill="1" applyBorder="1" applyAlignment="1">
      <alignment horizontal="center" wrapText="1"/>
    </xf>
    <xf numFmtId="0" fontId="8" fillId="2" borderId="6" xfId="0" applyFont="1" applyFill="1" applyBorder="1" applyAlignment="1">
      <alignment horizontal="center" wrapText="1"/>
    </xf>
    <xf numFmtId="3" fontId="10" fillId="2" borderId="6" xfId="0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9" fontId="8" fillId="2" borderId="1" xfId="0" applyNumberFormat="1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0" fontId="6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0" fillId="0" borderId="0" xfId="0" applyFont="1"/>
    <xf numFmtId="49" fontId="8" fillId="0" borderId="1" xfId="0" applyNumberFormat="1" applyFont="1" applyBorder="1" applyAlignment="1">
      <alignment horizontal="center" wrapText="1"/>
    </xf>
    <xf numFmtId="0" fontId="6" fillId="2" borderId="1" xfId="0" applyFont="1" applyFill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49" fontId="1" fillId="2" borderId="3" xfId="0" applyNumberFormat="1" applyFont="1" applyFill="1" applyBorder="1" applyAlignment="1">
      <alignment horizontal="right" wrapText="1"/>
    </xf>
    <xf numFmtId="49" fontId="1" fillId="2" borderId="3" xfId="0" applyNumberFormat="1" applyFont="1" applyFill="1" applyBorder="1" applyAlignment="1">
      <alignment wrapText="1"/>
    </xf>
    <xf numFmtId="49" fontId="6" fillId="2" borderId="1" xfId="0" applyNumberFormat="1" applyFont="1" applyFill="1" applyBorder="1" applyAlignment="1">
      <alignment wrapText="1"/>
    </xf>
    <xf numFmtId="49" fontId="9" fillId="2" borderId="2" xfId="0" applyNumberFormat="1" applyFont="1" applyFill="1" applyBorder="1" applyAlignment="1">
      <alignment horizontal="right" wrapText="1"/>
    </xf>
    <xf numFmtId="0" fontId="6" fillId="2" borderId="1" xfId="0" applyFont="1" applyFill="1" applyBorder="1" applyAlignment="1">
      <alignment wrapText="1"/>
    </xf>
    <xf numFmtId="0" fontId="6" fillId="0" borderId="6" xfId="0" applyFont="1" applyBorder="1" applyAlignment="1">
      <alignment wrapText="1"/>
    </xf>
    <xf numFmtId="164" fontId="4" fillId="0" borderId="0" xfId="0" applyNumberFormat="1" applyFont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/>
    </xf>
    <xf numFmtId="164" fontId="5" fillId="3" borderId="1" xfId="0" applyNumberFormat="1" applyFont="1" applyFill="1" applyBorder="1" applyAlignment="1">
      <alignment horizontal="center"/>
    </xf>
    <xf numFmtId="164" fontId="6" fillId="3" borderId="2" xfId="0" applyNumberFormat="1" applyFont="1" applyFill="1" applyBorder="1" applyAlignment="1">
      <alignment horizontal="center"/>
    </xf>
    <xf numFmtId="164" fontId="6" fillId="2" borderId="2" xfId="0" applyNumberFormat="1" applyFont="1" applyFill="1" applyBorder="1" applyAlignment="1">
      <alignment horizontal="center"/>
    </xf>
    <xf numFmtId="164" fontId="6" fillId="2" borderId="4" xfId="0" applyNumberFormat="1" applyFont="1" applyFill="1" applyBorder="1" applyAlignment="1">
      <alignment horizontal="center"/>
    </xf>
    <xf numFmtId="164" fontId="6" fillId="2" borderId="3" xfId="0" applyNumberFormat="1" applyFont="1" applyFill="1" applyBorder="1" applyAlignment="1">
      <alignment horizontal="center"/>
    </xf>
    <xf numFmtId="164" fontId="6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164" fontId="5" fillId="3" borderId="2" xfId="0" applyNumberFormat="1" applyFont="1" applyFill="1" applyBorder="1" applyAlignment="1">
      <alignment horizontal="center"/>
    </xf>
    <xf numFmtId="164" fontId="5" fillId="3" borderId="3" xfId="0" applyNumberFormat="1" applyFont="1" applyFill="1" applyBorder="1" applyAlignment="1">
      <alignment horizontal="center"/>
    </xf>
    <xf numFmtId="164" fontId="6" fillId="3" borderId="3" xfId="0" applyNumberFormat="1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164" fontId="8" fillId="3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164" fontId="10" fillId="3" borderId="1" xfId="0" applyNumberFormat="1" applyFont="1" applyFill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164" fontId="6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164" fontId="10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2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wrapText="1"/>
    </xf>
    <xf numFmtId="164" fontId="5" fillId="2" borderId="1" xfId="0" applyNumberFormat="1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wrapText="1"/>
    </xf>
    <xf numFmtId="3" fontId="6" fillId="2" borderId="6" xfId="0" applyNumberFormat="1" applyFont="1" applyFill="1" applyBorder="1" applyAlignment="1">
      <alignment horizontal="center" wrapText="1"/>
    </xf>
    <xf numFmtId="3" fontId="8" fillId="2" borderId="6" xfId="0" applyNumberFormat="1" applyFont="1" applyFill="1" applyBorder="1" applyAlignment="1">
      <alignment horizontal="center" wrapText="1"/>
    </xf>
    <xf numFmtId="3" fontId="5" fillId="2" borderId="6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wrapText="1"/>
    </xf>
    <xf numFmtId="49" fontId="8" fillId="2" borderId="6" xfId="0" applyNumberFormat="1" applyFont="1" applyFill="1" applyBorder="1" applyAlignment="1">
      <alignment horizontal="center" wrapText="1"/>
    </xf>
    <xf numFmtId="49" fontId="5" fillId="2" borderId="6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8" fillId="2" borderId="3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wrapText="1"/>
    </xf>
    <xf numFmtId="49" fontId="8" fillId="2" borderId="3" xfId="0" applyNumberFormat="1" applyFont="1" applyFill="1" applyBorder="1" applyAlignment="1">
      <alignment horizontal="center" wrapText="1"/>
    </xf>
    <xf numFmtId="0" fontId="13" fillId="2" borderId="2" xfId="0" applyFont="1" applyFill="1" applyBorder="1" applyAlignment="1">
      <alignment horizontal="center" wrapText="1"/>
    </xf>
    <xf numFmtId="0" fontId="13" fillId="2" borderId="3" xfId="0" applyFont="1" applyFill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164" fontId="2" fillId="3" borderId="3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0" fillId="0" borderId="5" xfId="0" applyFont="1" applyBorder="1" applyAlignment="1">
      <alignment horizontal="center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wrapText="1"/>
    </xf>
    <xf numFmtId="49" fontId="6" fillId="2" borderId="4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164" fontId="6" fillId="2" borderId="2" xfId="0" applyNumberFormat="1" applyFont="1" applyFill="1" applyBorder="1" applyAlignment="1">
      <alignment horizontal="center"/>
    </xf>
    <xf numFmtId="164" fontId="6" fillId="2" borderId="4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center"/>
    </xf>
    <xf numFmtId="164" fontId="5" fillId="2" borderId="2" xfId="0" applyNumberFormat="1" applyFont="1" applyFill="1" applyBorder="1" applyAlignment="1">
      <alignment horizontal="center"/>
    </xf>
    <xf numFmtId="164" fontId="5" fillId="2" borderId="3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0" fontId="10" fillId="2" borderId="4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164" fontId="5" fillId="2" borderId="1" xfId="0" applyNumberFormat="1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wrapText="1"/>
    </xf>
    <xf numFmtId="164" fontId="6" fillId="2" borderId="3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5"/>
  <sheetViews>
    <sheetView tabSelected="1" workbookViewId="0">
      <selection activeCell="J29" sqref="J29"/>
    </sheetView>
  </sheetViews>
  <sheetFormatPr defaultColWidth="9.109375" defaultRowHeight="15.6" x14ac:dyDescent="0.3"/>
  <cols>
    <col min="1" max="1" width="81.88671875" style="10" customWidth="1"/>
    <col min="2" max="2" width="5.5546875" style="121" customWidth="1"/>
    <col min="3" max="3" width="6.88671875" style="85" customWidth="1"/>
    <col min="4" max="4" width="17.6640625" style="10" customWidth="1"/>
    <col min="5" max="5" width="7.44140625" style="85" customWidth="1"/>
    <col min="6" max="7" width="14.44140625" style="67" customWidth="1"/>
    <col min="8" max="16384" width="9.109375" style="10"/>
  </cols>
  <sheetData>
    <row r="1" spans="1:7" x14ac:dyDescent="0.3">
      <c r="A1" s="123" t="s">
        <v>113</v>
      </c>
      <c r="B1" s="123"/>
      <c r="C1" s="123"/>
      <c r="D1" s="123"/>
      <c r="E1" s="123"/>
      <c r="F1" s="123"/>
      <c r="G1" s="123"/>
    </row>
    <row r="2" spans="1:7" x14ac:dyDescent="0.3">
      <c r="A2" s="123" t="s">
        <v>114</v>
      </c>
      <c r="B2" s="123"/>
      <c r="C2" s="123"/>
      <c r="D2" s="123"/>
      <c r="E2" s="123"/>
      <c r="F2" s="123"/>
      <c r="G2" s="123"/>
    </row>
    <row r="3" spans="1:7" x14ac:dyDescent="0.3">
      <c r="A3" s="124" t="s">
        <v>115</v>
      </c>
      <c r="B3" s="124"/>
      <c r="C3" s="124"/>
      <c r="D3" s="124"/>
      <c r="E3" s="124"/>
      <c r="F3" s="124"/>
      <c r="G3" s="124"/>
    </row>
    <row r="4" spans="1:7" x14ac:dyDescent="0.3">
      <c r="A4" s="125" t="s">
        <v>117</v>
      </c>
      <c r="B4" s="125"/>
      <c r="C4" s="125"/>
      <c r="D4" s="125"/>
      <c r="E4" s="125"/>
      <c r="F4" s="125"/>
      <c r="G4" s="125"/>
    </row>
    <row r="5" spans="1:7" x14ac:dyDescent="0.3">
      <c r="A5" s="11" t="s">
        <v>0</v>
      </c>
      <c r="B5" s="111"/>
      <c r="C5" s="87" t="s">
        <v>29</v>
      </c>
      <c r="D5" s="12" t="s">
        <v>10</v>
      </c>
      <c r="E5" s="81" t="s">
        <v>30</v>
      </c>
      <c r="F5" s="47" t="s">
        <v>108</v>
      </c>
      <c r="G5" s="47" t="s">
        <v>109</v>
      </c>
    </row>
    <row r="6" spans="1:7" ht="22.5" customHeight="1" x14ac:dyDescent="0.3">
      <c r="A6" s="13" t="s">
        <v>1</v>
      </c>
      <c r="B6" s="112"/>
      <c r="C6" s="88"/>
      <c r="D6" s="14" t="s">
        <v>23</v>
      </c>
      <c r="E6" s="14"/>
      <c r="F6" s="48">
        <f>F7+F13</f>
        <v>2156.1999999999998</v>
      </c>
      <c r="G6" s="48">
        <f>G7+G13</f>
        <v>492.1</v>
      </c>
    </row>
    <row r="7" spans="1:7" x14ac:dyDescent="0.3">
      <c r="A7" s="150" t="s">
        <v>2</v>
      </c>
      <c r="B7" s="106"/>
      <c r="C7" s="128"/>
      <c r="D7" s="132" t="s">
        <v>33</v>
      </c>
      <c r="E7" s="132"/>
      <c r="F7" s="148">
        <f>F9+F10+F12+F11</f>
        <v>2156.1999999999998</v>
      </c>
      <c r="G7" s="148">
        <f>G9+G10+G12+G11</f>
        <v>492.1</v>
      </c>
    </row>
    <row r="8" spans="1:7" ht="22.5" customHeight="1" x14ac:dyDescent="0.3">
      <c r="A8" s="150"/>
      <c r="B8" s="113"/>
      <c r="C8" s="129"/>
      <c r="D8" s="133"/>
      <c r="E8" s="133"/>
      <c r="F8" s="149"/>
      <c r="G8" s="149"/>
    </row>
    <row r="9" spans="1:7" ht="15" customHeight="1" x14ac:dyDescent="0.3">
      <c r="A9" s="15"/>
      <c r="B9" s="7"/>
      <c r="C9" s="89" t="s">
        <v>31</v>
      </c>
      <c r="D9" s="6" t="s">
        <v>12</v>
      </c>
      <c r="E9" s="6">
        <v>100</v>
      </c>
      <c r="F9" s="49">
        <v>1637.1</v>
      </c>
      <c r="G9" s="49">
        <v>283</v>
      </c>
    </row>
    <row r="10" spans="1:7" ht="15" customHeight="1" x14ac:dyDescent="0.3">
      <c r="A10" s="8"/>
      <c r="B10" s="7"/>
      <c r="C10" s="89" t="s">
        <v>31</v>
      </c>
      <c r="D10" s="6" t="s">
        <v>12</v>
      </c>
      <c r="E10" s="6">
        <v>200</v>
      </c>
      <c r="F10" s="49">
        <v>519.1</v>
      </c>
      <c r="G10" s="49">
        <v>209.1</v>
      </c>
    </row>
    <row r="11" spans="1:7" hidden="1" x14ac:dyDescent="0.3">
      <c r="A11" s="18"/>
      <c r="B11" s="106"/>
      <c r="C11" s="90" t="s">
        <v>31</v>
      </c>
      <c r="D11" s="7" t="s">
        <v>76</v>
      </c>
      <c r="E11" s="7">
        <v>200</v>
      </c>
      <c r="F11" s="50"/>
      <c r="G11" s="50"/>
    </row>
    <row r="12" spans="1:7" hidden="1" x14ac:dyDescent="0.3">
      <c r="A12" s="37"/>
      <c r="B12" s="106"/>
      <c r="C12" s="89" t="s">
        <v>31</v>
      </c>
      <c r="D12" s="6" t="s">
        <v>12</v>
      </c>
      <c r="E12" s="6">
        <v>800</v>
      </c>
      <c r="F12" s="50"/>
      <c r="G12" s="50"/>
    </row>
    <row r="13" spans="1:7" ht="15.75" hidden="1" customHeight="1" x14ac:dyDescent="0.3">
      <c r="A13" s="126" t="s">
        <v>3</v>
      </c>
      <c r="B13" s="106"/>
      <c r="C13" s="128"/>
      <c r="D13" s="138" t="s">
        <v>34</v>
      </c>
      <c r="E13" s="138"/>
      <c r="F13" s="140">
        <f>F16+F17</f>
        <v>0</v>
      </c>
      <c r="G13" s="51"/>
    </row>
    <row r="14" spans="1:7" ht="15.75" hidden="1" customHeight="1" x14ac:dyDescent="0.3">
      <c r="A14" s="136"/>
      <c r="B14" s="114"/>
      <c r="C14" s="137"/>
      <c r="D14" s="139"/>
      <c r="E14" s="139"/>
      <c r="F14" s="141"/>
      <c r="G14" s="52"/>
    </row>
    <row r="15" spans="1:7" ht="15.75" hidden="1" customHeight="1" x14ac:dyDescent="0.3">
      <c r="A15" s="136"/>
      <c r="B15" s="114"/>
      <c r="C15" s="91"/>
      <c r="D15" s="154"/>
      <c r="E15" s="154"/>
      <c r="F15" s="155"/>
      <c r="G15" s="53"/>
    </row>
    <row r="16" spans="1:7" hidden="1" x14ac:dyDescent="0.3">
      <c r="A16" s="36"/>
      <c r="B16" s="7"/>
      <c r="C16" s="89" t="s">
        <v>31</v>
      </c>
      <c r="D16" s="20" t="s">
        <v>24</v>
      </c>
      <c r="E16" s="20">
        <v>100</v>
      </c>
      <c r="F16" s="54"/>
      <c r="G16" s="54"/>
    </row>
    <row r="17" spans="1:7" hidden="1" x14ac:dyDescent="0.3">
      <c r="A17" s="38"/>
      <c r="B17" s="113"/>
      <c r="C17" s="92" t="s">
        <v>31</v>
      </c>
      <c r="D17" s="20" t="s">
        <v>24</v>
      </c>
      <c r="E17" s="20">
        <v>200</v>
      </c>
      <c r="F17" s="54"/>
      <c r="G17" s="54"/>
    </row>
    <row r="18" spans="1:7" ht="31.2" x14ac:dyDescent="0.3">
      <c r="A18" s="39" t="s">
        <v>4</v>
      </c>
      <c r="B18" s="115"/>
      <c r="C18" s="88"/>
      <c r="D18" s="14" t="s">
        <v>13</v>
      </c>
      <c r="E18" s="14"/>
      <c r="F18" s="48">
        <f>F19+F21+F26+F34+F41+F47+F51+F54</f>
        <v>8417.5</v>
      </c>
      <c r="G18" s="48">
        <f>G19+G21+G26+G34+G41+G47+G51+G54</f>
        <v>1940.8</v>
      </c>
    </row>
    <row r="19" spans="1:7" ht="31.2" x14ac:dyDescent="0.3">
      <c r="A19" s="44" t="s">
        <v>111</v>
      </c>
      <c r="B19" s="7"/>
      <c r="C19" s="93"/>
      <c r="D19" s="14" t="s">
        <v>118</v>
      </c>
      <c r="E19" s="6"/>
      <c r="F19" s="80">
        <f>F20</f>
        <v>1295.5999999999999</v>
      </c>
      <c r="G19" s="80">
        <f>G20</f>
        <v>260.3</v>
      </c>
    </row>
    <row r="20" spans="1:7" x14ac:dyDescent="0.3">
      <c r="A20" s="73"/>
      <c r="B20" s="106"/>
      <c r="C20" s="93" t="s">
        <v>32</v>
      </c>
      <c r="D20" s="6" t="s">
        <v>14</v>
      </c>
      <c r="E20" s="6">
        <v>100</v>
      </c>
      <c r="F20" s="49">
        <v>1295.5999999999999</v>
      </c>
      <c r="G20" s="49">
        <v>260.3</v>
      </c>
    </row>
    <row r="21" spans="1:7" ht="24" customHeight="1" x14ac:dyDescent="0.3">
      <c r="A21" s="126" t="s">
        <v>5</v>
      </c>
      <c r="B21" s="106"/>
      <c r="C21" s="128"/>
      <c r="D21" s="145" t="s">
        <v>37</v>
      </c>
      <c r="E21" s="132"/>
      <c r="F21" s="134">
        <f>F23+F24+F25</f>
        <v>1703.2</v>
      </c>
      <c r="G21" s="134">
        <f>G23+G24+G25</f>
        <v>247.60000000000002</v>
      </c>
    </row>
    <row r="22" spans="1:7" ht="5.25" customHeight="1" x14ac:dyDescent="0.3">
      <c r="A22" s="127"/>
      <c r="B22" s="113"/>
      <c r="C22" s="129"/>
      <c r="D22" s="146"/>
      <c r="E22" s="133"/>
      <c r="F22" s="135"/>
      <c r="G22" s="135"/>
    </row>
    <row r="23" spans="1:7" x14ac:dyDescent="0.3">
      <c r="A23" s="40"/>
      <c r="B23" s="116"/>
      <c r="C23" s="92" t="s">
        <v>35</v>
      </c>
      <c r="D23" s="6" t="s">
        <v>15</v>
      </c>
      <c r="E23" s="6">
        <v>100</v>
      </c>
      <c r="F23" s="49">
        <v>1266.2</v>
      </c>
      <c r="G23" s="49">
        <v>179.4</v>
      </c>
    </row>
    <row r="24" spans="1:7" x14ac:dyDescent="0.3">
      <c r="A24" s="41"/>
      <c r="B24" s="113"/>
      <c r="C24" s="92" t="s">
        <v>35</v>
      </c>
      <c r="D24" s="6" t="s">
        <v>15</v>
      </c>
      <c r="E24" s="6">
        <v>200</v>
      </c>
      <c r="F24" s="49">
        <v>433.8</v>
      </c>
      <c r="G24" s="49">
        <v>68.2</v>
      </c>
    </row>
    <row r="25" spans="1:7" x14ac:dyDescent="0.3">
      <c r="A25" s="41"/>
      <c r="B25" s="113"/>
      <c r="C25" s="92" t="s">
        <v>35</v>
      </c>
      <c r="D25" s="6" t="s">
        <v>15</v>
      </c>
      <c r="E25" s="6">
        <v>800</v>
      </c>
      <c r="F25" s="49">
        <v>3.2</v>
      </c>
      <c r="G25" s="49">
        <v>0</v>
      </c>
    </row>
    <row r="26" spans="1:7" x14ac:dyDescent="0.3">
      <c r="A26" s="150" t="s">
        <v>6</v>
      </c>
      <c r="B26" s="106"/>
      <c r="C26" s="128"/>
      <c r="D26" s="145" t="s">
        <v>36</v>
      </c>
      <c r="E26" s="132"/>
      <c r="F26" s="134">
        <f>F28+F30+F32+F29+F31+F33</f>
        <v>3302</v>
      </c>
      <c r="G26" s="134">
        <f>G28+G30+G32+G29+G31+G33</f>
        <v>1071.0999999999999</v>
      </c>
    </row>
    <row r="27" spans="1:7" ht="15.75" customHeight="1" x14ac:dyDescent="0.3">
      <c r="A27" s="150"/>
      <c r="B27" s="113"/>
      <c r="C27" s="129"/>
      <c r="D27" s="146"/>
      <c r="E27" s="133"/>
      <c r="F27" s="135"/>
      <c r="G27" s="135"/>
    </row>
    <row r="28" spans="1:7" x14ac:dyDescent="0.3">
      <c r="A28" s="5"/>
      <c r="B28" s="95"/>
      <c r="C28" s="89" t="s">
        <v>38</v>
      </c>
      <c r="D28" s="6" t="s">
        <v>27</v>
      </c>
      <c r="E28" s="6">
        <v>100</v>
      </c>
      <c r="F28" s="49">
        <v>2401.5</v>
      </c>
      <c r="G28" s="49">
        <v>419.7</v>
      </c>
    </row>
    <row r="29" spans="1:7" x14ac:dyDescent="0.3">
      <c r="A29" s="5"/>
      <c r="B29" s="7"/>
      <c r="C29" s="89" t="s">
        <v>38</v>
      </c>
      <c r="D29" s="6" t="s">
        <v>27</v>
      </c>
      <c r="E29" s="6">
        <v>200</v>
      </c>
      <c r="F29" s="49">
        <v>687.1</v>
      </c>
      <c r="G29" s="49">
        <v>580</v>
      </c>
    </row>
    <row r="30" spans="1:7" hidden="1" x14ac:dyDescent="0.3">
      <c r="A30" s="5" t="s">
        <v>84</v>
      </c>
      <c r="B30" s="7"/>
      <c r="C30" s="89" t="s">
        <v>38</v>
      </c>
      <c r="D30" s="6" t="s">
        <v>27</v>
      </c>
      <c r="E30" s="6">
        <v>800</v>
      </c>
      <c r="F30" s="55"/>
      <c r="G30" s="55"/>
    </row>
    <row r="31" spans="1:7" x14ac:dyDescent="0.3">
      <c r="A31" s="5"/>
      <c r="B31" s="7"/>
      <c r="C31" s="89" t="s">
        <v>38</v>
      </c>
      <c r="D31" s="6" t="s">
        <v>27</v>
      </c>
      <c r="E31" s="6">
        <v>800</v>
      </c>
      <c r="F31" s="49">
        <v>4.5999999999999996</v>
      </c>
      <c r="G31" s="49">
        <v>4.5999999999999996</v>
      </c>
    </row>
    <row r="32" spans="1:7" x14ac:dyDescent="0.3">
      <c r="A32" s="5"/>
      <c r="B32" s="7"/>
      <c r="C32" s="89" t="s">
        <v>38</v>
      </c>
      <c r="D32" s="6" t="s">
        <v>53</v>
      </c>
      <c r="E32" s="6">
        <v>200</v>
      </c>
      <c r="F32" s="49">
        <v>206.8</v>
      </c>
      <c r="G32" s="49">
        <v>66.8</v>
      </c>
    </row>
    <row r="33" spans="1:7" x14ac:dyDescent="0.3">
      <c r="A33" s="5"/>
      <c r="B33" s="106"/>
      <c r="C33" s="94" t="s">
        <v>38</v>
      </c>
      <c r="D33" s="75" t="s">
        <v>53</v>
      </c>
      <c r="E33" s="75">
        <v>800</v>
      </c>
      <c r="F33" s="49">
        <v>2</v>
      </c>
      <c r="G33" s="49">
        <v>0</v>
      </c>
    </row>
    <row r="34" spans="1:7" ht="14.25" customHeight="1" x14ac:dyDescent="0.3">
      <c r="A34" s="150" t="s">
        <v>7</v>
      </c>
      <c r="B34" s="106"/>
      <c r="C34" s="128"/>
      <c r="D34" s="145" t="s">
        <v>39</v>
      </c>
      <c r="E34" s="132"/>
      <c r="F34" s="153">
        <f>F37+F38+F39+F40</f>
        <v>144</v>
      </c>
      <c r="G34" s="56">
        <f>G37+G38+G39+G40</f>
        <v>45</v>
      </c>
    </row>
    <row r="35" spans="1:7" ht="5.25" hidden="1" customHeight="1" x14ac:dyDescent="0.3">
      <c r="A35" s="150"/>
      <c r="B35" s="114"/>
      <c r="C35" s="137"/>
      <c r="D35" s="151"/>
      <c r="E35" s="152"/>
      <c r="F35" s="153"/>
      <c r="G35" s="56"/>
    </row>
    <row r="36" spans="1:7" ht="15" hidden="1" customHeight="1" x14ac:dyDescent="0.3">
      <c r="A36" s="150"/>
      <c r="B36" s="113"/>
      <c r="C36" s="129"/>
      <c r="D36" s="146"/>
      <c r="E36" s="133"/>
      <c r="F36" s="153"/>
      <c r="G36" s="56"/>
    </row>
    <row r="37" spans="1:7" x14ac:dyDescent="0.3">
      <c r="A37" s="37"/>
      <c r="B37" s="106"/>
      <c r="C37" s="94" t="s">
        <v>40</v>
      </c>
      <c r="D37" s="6" t="s">
        <v>16</v>
      </c>
      <c r="E37" s="75">
        <v>800</v>
      </c>
      <c r="F37" s="57">
        <v>1</v>
      </c>
      <c r="G37" s="57">
        <v>0</v>
      </c>
    </row>
    <row r="38" spans="1:7" x14ac:dyDescent="0.3">
      <c r="A38" s="37"/>
      <c r="B38" s="106"/>
      <c r="C38" s="94" t="s">
        <v>41</v>
      </c>
      <c r="D38" s="6" t="s">
        <v>18</v>
      </c>
      <c r="E38" s="75">
        <v>700</v>
      </c>
      <c r="F38" s="57">
        <v>1</v>
      </c>
      <c r="G38" s="57">
        <v>0</v>
      </c>
    </row>
    <row r="39" spans="1:7" x14ac:dyDescent="0.3">
      <c r="A39" s="37"/>
      <c r="B39" s="106"/>
      <c r="C39" s="94" t="s">
        <v>35</v>
      </c>
      <c r="D39" s="6" t="s">
        <v>17</v>
      </c>
      <c r="E39" s="75">
        <v>500</v>
      </c>
      <c r="F39" s="57">
        <v>141</v>
      </c>
      <c r="G39" s="57">
        <v>45</v>
      </c>
    </row>
    <row r="40" spans="1:7" x14ac:dyDescent="0.3">
      <c r="A40" s="37"/>
      <c r="B40" s="106"/>
      <c r="C40" s="94" t="s">
        <v>46</v>
      </c>
      <c r="D40" s="6" t="s">
        <v>17</v>
      </c>
      <c r="E40" s="75">
        <v>500</v>
      </c>
      <c r="F40" s="57">
        <v>1</v>
      </c>
      <c r="G40" s="57">
        <v>0</v>
      </c>
    </row>
    <row r="41" spans="1:7" x14ac:dyDescent="0.3">
      <c r="A41" s="126" t="s">
        <v>11</v>
      </c>
      <c r="B41" s="106"/>
      <c r="C41" s="128"/>
      <c r="D41" s="145" t="s">
        <v>42</v>
      </c>
      <c r="E41" s="132"/>
      <c r="F41" s="148">
        <f>F43+F44+F45+F46</f>
        <v>996</v>
      </c>
      <c r="G41" s="148">
        <f>G43+G44+G45+G46</f>
        <v>62.599999999999994</v>
      </c>
    </row>
    <row r="42" spans="1:7" ht="19.5" customHeight="1" x14ac:dyDescent="0.3">
      <c r="A42" s="127"/>
      <c r="B42" s="113"/>
      <c r="C42" s="129"/>
      <c r="D42" s="146"/>
      <c r="E42" s="133"/>
      <c r="F42" s="149"/>
      <c r="G42" s="149"/>
    </row>
    <row r="43" spans="1:7" x14ac:dyDescent="0.3">
      <c r="A43" s="38"/>
      <c r="B43" s="113"/>
      <c r="C43" s="92" t="s">
        <v>43</v>
      </c>
      <c r="D43" s="6" t="s">
        <v>44</v>
      </c>
      <c r="E43" s="76">
        <v>200</v>
      </c>
      <c r="F43" s="58">
        <v>3</v>
      </c>
      <c r="G43" s="58">
        <v>0</v>
      </c>
    </row>
    <row r="44" spans="1:7" x14ac:dyDescent="0.3">
      <c r="A44" s="38"/>
      <c r="B44" s="113"/>
      <c r="C44" s="92" t="s">
        <v>57</v>
      </c>
      <c r="D44" s="6" t="s">
        <v>58</v>
      </c>
      <c r="E44" s="76">
        <v>600</v>
      </c>
      <c r="F44" s="58">
        <v>844</v>
      </c>
      <c r="G44" s="58">
        <v>25.7</v>
      </c>
    </row>
    <row r="45" spans="1:7" x14ac:dyDescent="0.3">
      <c r="A45" s="38"/>
      <c r="B45" s="113"/>
      <c r="C45" s="92" t="s">
        <v>45</v>
      </c>
      <c r="D45" s="6" t="s">
        <v>59</v>
      </c>
      <c r="E45" s="76">
        <v>200</v>
      </c>
      <c r="F45" s="58">
        <v>149</v>
      </c>
      <c r="G45" s="58">
        <v>36.9</v>
      </c>
    </row>
    <row r="46" spans="1:7" hidden="1" x14ac:dyDescent="0.3">
      <c r="A46" s="38"/>
      <c r="B46" s="113"/>
      <c r="C46" s="92" t="s">
        <v>45</v>
      </c>
      <c r="D46" s="6" t="s">
        <v>19</v>
      </c>
      <c r="E46" s="76">
        <v>200</v>
      </c>
      <c r="F46" s="59"/>
      <c r="G46" s="59"/>
    </row>
    <row r="47" spans="1:7" ht="31.2" x14ac:dyDescent="0.3">
      <c r="A47" s="36" t="s">
        <v>60</v>
      </c>
      <c r="B47" s="7"/>
      <c r="C47" s="93"/>
      <c r="D47" s="14" t="s">
        <v>112</v>
      </c>
      <c r="E47" s="6"/>
      <c r="F47" s="56">
        <f>F48+F49+F50</f>
        <v>344</v>
      </c>
      <c r="G47" s="56">
        <f>G48+G49+G50</f>
        <v>54</v>
      </c>
    </row>
    <row r="48" spans="1:7" x14ac:dyDescent="0.3">
      <c r="A48" s="16" t="s">
        <v>83</v>
      </c>
      <c r="B48" s="7" t="s">
        <v>102</v>
      </c>
      <c r="C48" s="96" t="s">
        <v>54</v>
      </c>
      <c r="D48" s="7" t="s">
        <v>93</v>
      </c>
      <c r="E48" s="20">
        <v>200</v>
      </c>
      <c r="F48" s="49">
        <v>174</v>
      </c>
      <c r="G48" s="49">
        <v>0</v>
      </c>
    </row>
    <row r="49" spans="1:7" x14ac:dyDescent="0.3">
      <c r="A49" s="36"/>
      <c r="B49" s="7"/>
      <c r="C49" s="96" t="s">
        <v>54</v>
      </c>
      <c r="D49" s="20" t="s">
        <v>93</v>
      </c>
      <c r="E49" s="20">
        <v>200</v>
      </c>
      <c r="F49" s="54">
        <v>150</v>
      </c>
      <c r="G49" s="54">
        <v>54</v>
      </c>
    </row>
    <row r="50" spans="1:7" x14ac:dyDescent="0.3">
      <c r="A50" s="36"/>
      <c r="B50" s="7"/>
      <c r="C50" s="93" t="s">
        <v>54</v>
      </c>
      <c r="D50" s="6" t="s">
        <v>61</v>
      </c>
      <c r="E50" s="6">
        <v>200</v>
      </c>
      <c r="F50" s="54">
        <v>20</v>
      </c>
      <c r="G50" s="54">
        <v>0</v>
      </c>
    </row>
    <row r="51" spans="1:7" ht="34.5" customHeight="1" x14ac:dyDescent="0.3">
      <c r="A51" s="2" t="s">
        <v>62</v>
      </c>
      <c r="B51" s="7"/>
      <c r="C51" s="89"/>
      <c r="D51" s="14" t="s">
        <v>64</v>
      </c>
      <c r="E51" s="6"/>
      <c r="F51" s="56">
        <f t="shared" ref="F51:G51" si="0">F52+F53</f>
        <v>136</v>
      </c>
      <c r="G51" s="56">
        <f t="shared" si="0"/>
        <v>27.2</v>
      </c>
    </row>
    <row r="52" spans="1:7" x14ac:dyDescent="0.3">
      <c r="A52" s="5"/>
      <c r="B52" s="7" t="s">
        <v>103</v>
      </c>
      <c r="C52" s="105" t="s">
        <v>47</v>
      </c>
      <c r="D52" s="7" t="s">
        <v>63</v>
      </c>
      <c r="E52" s="20">
        <v>100</v>
      </c>
      <c r="F52" s="49">
        <v>122.8</v>
      </c>
      <c r="G52" s="49">
        <v>27.2</v>
      </c>
    </row>
    <row r="53" spans="1:7" x14ac:dyDescent="0.3">
      <c r="A53" s="36"/>
      <c r="B53" s="7" t="s">
        <v>103</v>
      </c>
      <c r="C53" s="105" t="s">
        <v>47</v>
      </c>
      <c r="D53" s="7" t="s">
        <v>63</v>
      </c>
      <c r="E53" s="20">
        <v>200</v>
      </c>
      <c r="F53" s="49">
        <v>13.2</v>
      </c>
      <c r="G53" s="49">
        <v>0</v>
      </c>
    </row>
    <row r="54" spans="1:7" x14ac:dyDescent="0.3">
      <c r="A54" s="79" t="s">
        <v>120</v>
      </c>
      <c r="B54" s="106"/>
      <c r="C54" s="107"/>
      <c r="D54" s="14" t="s">
        <v>119</v>
      </c>
      <c r="E54" s="77"/>
      <c r="F54" s="80">
        <f>F55</f>
        <v>496.7</v>
      </c>
      <c r="G54" s="80">
        <f>G55</f>
        <v>173</v>
      </c>
    </row>
    <row r="55" spans="1:7" x14ac:dyDescent="0.3">
      <c r="A55" s="79"/>
      <c r="B55" s="106"/>
      <c r="C55" s="107" t="s">
        <v>121</v>
      </c>
      <c r="D55" s="77" t="s">
        <v>122</v>
      </c>
      <c r="E55" s="77">
        <v>300</v>
      </c>
      <c r="F55" s="49">
        <v>496.7</v>
      </c>
      <c r="G55" s="49">
        <v>173</v>
      </c>
    </row>
    <row r="56" spans="1:7" ht="18.75" customHeight="1" x14ac:dyDescent="0.3">
      <c r="A56" s="142" t="s">
        <v>8</v>
      </c>
      <c r="B56" s="117"/>
      <c r="C56" s="143"/>
      <c r="D56" s="145" t="s">
        <v>20</v>
      </c>
      <c r="E56" s="145"/>
      <c r="F56" s="147">
        <f>F58+F64+F70+F74+F78+F83+F85+F90</f>
        <v>1674.8999999999999</v>
      </c>
      <c r="G56" s="60">
        <f>G64+G70+G74+G78+G83+G85+G90</f>
        <v>394.1</v>
      </c>
    </row>
    <row r="57" spans="1:7" ht="0.75" hidden="1" customHeight="1" x14ac:dyDescent="0.3">
      <c r="A57" s="142"/>
      <c r="B57" s="118"/>
      <c r="C57" s="144"/>
      <c r="D57" s="146"/>
      <c r="E57" s="146"/>
      <c r="F57" s="147"/>
      <c r="G57" s="60"/>
    </row>
    <row r="58" spans="1:7" ht="15.75" hidden="1" customHeight="1" x14ac:dyDescent="0.3">
      <c r="A58" s="126" t="s">
        <v>9</v>
      </c>
      <c r="B58" s="106"/>
      <c r="C58" s="128"/>
      <c r="D58" s="138" t="s">
        <v>48</v>
      </c>
      <c r="E58" s="138"/>
      <c r="F58" s="140">
        <f>F61+F62+F63</f>
        <v>0</v>
      </c>
      <c r="G58" s="51"/>
    </row>
    <row r="59" spans="1:7" ht="15.75" hidden="1" customHeight="1" x14ac:dyDescent="0.3">
      <c r="A59" s="136"/>
      <c r="B59" s="114"/>
      <c r="C59" s="137"/>
      <c r="D59" s="139"/>
      <c r="E59" s="139"/>
      <c r="F59" s="141"/>
      <c r="G59" s="52"/>
    </row>
    <row r="60" spans="1:7" ht="15.75" hidden="1" customHeight="1" x14ac:dyDescent="0.3">
      <c r="A60" s="136"/>
      <c r="B60" s="114"/>
      <c r="C60" s="91"/>
      <c r="D60" s="139"/>
      <c r="E60" s="78"/>
      <c r="F60" s="141"/>
      <c r="G60" s="52"/>
    </row>
    <row r="61" spans="1:7" hidden="1" x14ac:dyDescent="0.3">
      <c r="A61" s="16"/>
      <c r="B61" s="7"/>
      <c r="C61" s="89" t="s">
        <v>49</v>
      </c>
      <c r="D61" s="6" t="s">
        <v>25</v>
      </c>
      <c r="E61" s="6">
        <v>200</v>
      </c>
      <c r="F61" s="54"/>
      <c r="G61" s="54"/>
    </row>
    <row r="62" spans="1:7" hidden="1" x14ac:dyDescent="0.3">
      <c r="A62" s="21" t="s">
        <v>79</v>
      </c>
      <c r="B62" s="7"/>
      <c r="C62" s="90" t="s">
        <v>49</v>
      </c>
      <c r="D62" s="7" t="s">
        <v>26</v>
      </c>
      <c r="E62" s="6">
        <v>200</v>
      </c>
      <c r="F62" s="61"/>
      <c r="G62" s="61"/>
    </row>
    <row r="63" spans="1:7" hidden="1" x14ac:dyDescent="0.3">
      <c r="A63" s="18" t="s">
        <v>77</v>
      </c>
      <c r="B63" s="106"/>
      <c r="C63" s="89" t="s">
        <v>49</v>
      </c>
      <c r="D63" s="20" t="s">
        <v>26</v>
      </c>
      <c r="E63" s="6">
        <v>200</v>
      </c>
      <c r="F63" s="57"/>
      <c r="G63" s="57"/>
    </row>
    <row r="64" spans="1:7" x14ac:dyDescent="0.3">
      <c r="A64" s="126" t="s">
        <v>104</v>
      </c>
      <c r="B64" s="106"/>
      <c r="C64" s="128"/>
      <c r="D64" s="130" t="s">
        <v>55</v>
      </c>
      <c r="E64" s="132"/>
      <c r="F64" s="134">
        <f>F66+F67+F68+F69</f>
        <v>623.99999999999989</v>
      </c>
      <c r="G64" s="134">
        <f>G66+G67+G68+G69</f>
        <v>211.7</v>
      </c>
    </row>
    <row r="65" spans="1:7" ht="2.25" customHeight="1" x14ac:dyDescent="0.3">
      <c r="A65" s="127"/>
      <c r="B65" s="113"/>
      <c r="C65" s="129"/>
      <c r="D65" s="131"/>
      <c r="E65" s="133"/>
      <c r="F65" s="135"/>
      <c r="G65" s="135"/>
    </row>
    <row r="66" spans="1:7" ht="18" customHeight="1" x14ac:dyDescent="0.3">
      <c r="A66" s="74"/>
      <c r="B66" s="113" t="s">
        <v>102</v>
      </c>
      <c r="C66" s="89" t="s">
        <v>51</v>
      </c>
      <c r="D66" s="7" t="s">
        <v>123</v>
      </c>
      <c r="E66" s="6">
        <v>200</v>
      </c>
      <c r="F66" s="122">
        <v>92.7</v>
      </c>
      <c r="G66" s="122">
        <v>0</v>
      </c>
    </row>
    <row r="67" spans="1:7" x14ac:dyDescent="0.3">
      <c r="A67" s="8"/>
      <c r="B67" s="7"/>
      <c r="C67" s="89" t="s">
        <v>51</v>
      </c>
      <c r="D67" s="6" t="s">
        <v>21</v>
      </c>
      <c r="E67" s="6">
        <v>200</v>
      </c>
      <c r="F67" s="49">
        <v>394.9</v>
      </c>
      <c r="G67" s="49">
        <v>211.7</v>
      </c>
    </row>
    <row r="68" spans="1:7" x14ac:dyDescent="0.3">
      <c r="A68" s="8"/>
      <c r="B68" s="7" t="s">
        <v>102</v>
      </c>
      <c r="C68" s="90" t="s">
        <v>51</v>
      </c>
      <c r="D68" s="7" t="s">
        <v>28</v>
      </c>
      <c r="E68" s="6">
        <v>200</v>
      </c>
      <c r="F68" s="49">
        <v>124</v>
      </c>
      <c r="G68" s="49">
        <v>0</v>
      </c>
    </row>
    <row r="69" spans="1:7" x14ac:dyDescent="0.3">
      <c r="A69" s="43"/>
      <c r="B69" s="106"/>
      <c r="C69" s="89" t="s">
        <v>51</v>
      </c>
      <c r="D69" s="20" t="s">
        <v>28</v>
      </c>
      <c r="E69" s="6">
        <v>200</v>
      </c>
      <c r="F69" s="49">
        <v>12.4</v>
      </c>
      <c r="G69" s="49">
        <v>0</v>
      </c>
    </row>
    <row r="70" spans="1:7" x14ac:dyDescent="0.3">
      <c r="A70" s="37" t="s">
        <v>105</v>
      </c>
      <c r="B70" s="106"/>
      <c r="C70" s="94"/>
      <c r="D70" s="14" t="s">
        <v>50</v>
      </c>
      <c r="E70" s="6"/>
      <c r="F70" s="62">
        <f>F71+F72+F73</f>
        <v>481.3</v>
      </c>
      <c r="G70" s="62">
        <f>G71+G72+G73</f>
        <v>70.5</v>
      </c>
    </row>
    <row r="71" spans="1:7" x14ac:dyDescent="0.3">
      <c r="A71" s="73"/>
      <c r="B71" s="106"/>
      <c r="C71" s="94" t="s">
        <v>51</v>
      </c>
      <c r="D71" s="6" t="s">
        <v>124</v>
      </c>
      <c r="E71" s="6">
        <v>200</v>
      </c>
      <c r="F71" s="55">
        <v>180</v>
      </c>
      <c r="G71" s="55">
        <v>0</v>
      </c>
    </row>
    <row r="72" spans="1:7" ht="16.5" customHeight="1" x14ac:dyDescent="0.3">
      <c r="A72" s="9"/>
      <c r="B72" s="106"/>
      <c r="C72" s="94" t="s">
        <v>51</v>
      </c>
      <c r="D72" s="6" t="s">
        <v>22</v>
      </c>
      <c r="E72" s="6">
        <v>200</v>
      </c>
      <c r="F72" s="54">
        <v>271.3</v>
      </c>
      <c r="G72" s="54">
        <v>70.5</v>
      </c>
    </row>
    <row r="73" spans="1:7" x14ac:dyDescent="0.3">
      <c r="A73" s="9"/>
      <c r="B73" s="106"/>
      <c r="C73" s="94" t="s">
        <v>51</v>
      </c>
      <c r="D73" s="6" t="s">
        <v>91</v>
      </c>
      <c r="E73" s="6">
        <v>200</v>
      </c>
      <c r="F73" s="54">
        <v>30</v>
      </c>
      <c r="G73" s="54">
        <v>0</v>
      </c>
    </row>
    <row r="74" spans="1:7" ht="31.2" x14ac:dyDescent="0.3">
      <c r="A74" s="36" t="s">
        <v>106</v>
      </c>
      <c r="B74" s="106"/>
      <c r="C74" s="94"/>
      <c r="D74" s="14" t="s">
        <v>65</v>
      </c>
      <c r="E74" s="6"/>
      <c r="F74" s="63">
        <f>F75+F76+F77</f>
        <v>218.5</v>
      </c>
      <c r="G74" s="63">
        <f>G75+G76+G77</f>
        <v>0</v>
      </c>
    </row>
    <row r="75" spans="1:7" x14ac:dyDescent="0.3">
      <c r="A75" s="36"/>
      <c r="B75" s="7"/>
      <c r="C75" s="89" t="s">
        <v>51</v>
      </c>
      <c r="D75" s="6" t="s">
        <v>52</v>
      </c>
      <c r="E75" s="6">
        <v>200</v>
      </c>
      <c r="F75" s="54">
        <v>55</v>
      </c>
      <c r="G75" s="54">
        <v>0</v>
      </c>
    </row>
    <row r="76" spans="1:7" x14ac:dyDescent="0.3">
      <c r="A76" s="15"/>
      <c r="B76" s="95" t="s">
        <v>102</v>
      </c>
      <c r="C76" s="105" t="s">
        <v>51</v>
      </c>
      <c r="D76" s="7" t="s">
        <v>125</v>
      </c>
      <c r="E76" s="20">
        <v>200</v>
      </c>
      <c r="F76" s="49">
        <v>143.1</v>
      </c>
      <c r="G76" s="49"/>
    </row>
    <row r="77" spans="1:7" x14ac:dyDescent="0.3">
      <c r="A77" s="15"/>
      <c r="B77" s="96" t="s">
        <v>126</v>
      </c>
      <c r="C77" s="105" t="s">
        <v>51</v>
      </c>
      <c r="D77" s="20" t="s">
        <v>125</v>
      </c>
      <c r="E77" s="20">
        <v>200</v>
      </c>
      <c r="F77" s="49">
        <v>20.399999999999999</v>
      </c>
      <c r="G77" s="49"/>
    </row>
    <row r="78" spans="1:7" ht="20.25" customHeight="1" x14ac:dyDescent="0.3">
      <c r="A78" s="36" t="s">
        <v>107</v>
      </c>
      <c r="B78" s="7"/>
      <c r="C78" s="89"/>
      <c r="D78" s="14" t="s">
        <v>66</v>
      </c>
      <c r="E78" s="6"/>
      <c r="F78" s="63">
        <f>F80+F81+F82+F79</f>
        <v>150</v>
      </c>
      <c r="G78" s="63">
        <f>G80+G81+G82+G79</f>
        <v>0</v>
      </c>
    </row>
    <row r="79" spans="1:7" hidden="1" x14ac:dyDescent="0.3">
      <c r="A79" s="19"/>
      <c r="B79" s="7" t="s">
        <v>102</v>
      </c>
      <c r="C79" s="90" t="s">
        <v>46</v>
      </c>
      <c r="D79" s="7" t="s">
        <v>100</v>
      </c>
      <c r="E79" s="7">
        <v>200</v>
      </c>
      <c r="F79" s="61"/>
      <c r="G79" s="61"/>
    </row>
    <row r="80" spans="1:7" x14ac:dyDescent="0.3">
      <c r="A80" s="16"/>
      <c r="B80" s="7"/>
      <c r="C80" s="89" t="s">
        <v>46</v>
      </c>
      <c r="D80" s="6" t="s">
        <v>80</v>
      </c>
      <c r="E80" s="6">
        <v>200</v>
      </c>
      <c r="F80" s="54">
        <v>150</v>
      </c>
      <c r="G80" s="54">
        <v>0</v>
      </c>
    </row>
    <row r="81" spans="1:7" hidden="1" x14ac:dyDescent="0.3">
      <c r="A81" s="16"/>
      <c r="B81" s="7"/>
      <c r="C81" s="89" t="s">
        <v>46</v>
      </c>
      <c r="D81" s="6" t="s">
        <v>94</v>
      </c>
      <c r="E81" s="6">
        <v>200</v>
      </c>
      <c r="F81" s="54"/>
      <c r="G81" s="54"/>
    </row>
    <row r="82" spans="1:7" hidden="1" x14ac:dyDescent="0.3">
      <c r="A82" s="17" t="s">
        <v>81</v>
      </c>
      <c r="B82" s="7"/>
      <c r="C82" s="97" t="s">
        <v>46</v>
      </c>
      <c r="D82" s="22" t="s">
        <v>94</v>
      </c>
      <c r="E82" s="22">
        <v>200</v>
      </c>
      <c r="F82" s="64"/>
      <c r="G82" s="64"/>
    </row>
    <row r="83" spans="1:7" x14ac:dyDescent="0.3">
      <c r="A83" s="36" t="s">
        <v>95</v>
      </c>
      <c r="B83" s="7"/>
      <c r="C83" s="89"/>
      <c r="D83" s="14" t="s">
        <v>67</v>
      </c>
      <c r="E83" s="6"/>
      <c r="F83" s="63">
        <f>F84</f>
        <v>45</v>
      </c>
      <c r="G83" s="63">
        <f>G84</f>
        <v>38.299999999999997</v>
      </c>
    </row>
    <row r="84" spans="1:7" x14ac:dyDescent="0.3">
      <c r="A84" s="5"/>
      <c r="B84" s="7"/>
      <c r="C84" s="89" t="s">
        <v>51</v>
      </c>
      <c r="D84" s="6" t="s">
        <v>56</v>
      </c>
      <c r="E84" s="6">
        <v>200</v>
      </c>
      <c r="F84" s="54">
        <v>45</v>
      </c>
      <c r="G84" s="54">
        <v>38.299999999999997</v>
      </c>
    </row>
    <row r="85" spans="1:7" x14ac:dyDescent="0.3">
      <c r="A85" s="36" t="s">
        <v>96</v>
      </c>
      <c r="B85" s="7"/>
      <c r="C85" s="89"/>
      <c r="D85" s="108" t="s">
        <v>68</v>
      </c>
      <c r="E85" s="20"/>
      <c r="F85" s="63">
        <f>F86+F89</f>
        <v>81.099999999999994</v>
      </c>
      <c r="G85" s="63">
        <f>G86+G89</f>
        <v>36.1</v>
      </c>
    </row>
    <row r="86" spans="1:7" x14ac:dyDescent="0.3">
      <c r="A86" s="5"/>
      <c r="B86" s="7"/>
      <c r="C86" s="89" t="s">
        <v>70</v>
      </c>
      <c r="D86" s="20" t="s">
        <v>69</v>
      </c>
      <c r="E86" s="20">
        <v>200</v>
      </c>
      <c r="F86" s="54">
        <v>36.1</v>
      </c>
      <c r="G86" s="54">
        <v>36.1</v>
      </c>
    </row>
    <row r="87" spans="1:7" hidden="1" x14ac:dyDescent="0.3">
      <c r="A87" s="42"/>
      <c r="B87" s="7"/>
      <c r="C87" s="89" t="s">
        <v>70</v>
      </c>
      <c r="D87" s="20" t="s">
        <v>82</v>
      </c>
      <c r="E87" s="23">
        <v>400</v>
      </c>
      <c r="F87" s="54"/>
      <c r="G87" s="54"/>
    </row>
    <row r="88" spans="1:7" hidden="1" x14ac:dyDescent="0.3">
      <c r="A88" s="16"/>
      <c r="B88" s="7"/>
      <c r="C88" s="89" t="s">
        <v>70</v>
      </c>
      <c r="D88" s="20" t="s">
        <v>82</v>
      </c>
      <c r="E88" s="23">
        <v>400</v>
      </c>
      <c r="F88" s="54"/>
      <c r="G88" s="54"/>
    </row>
    <row r="89" spans="1:7" x14ac:dyDescent="0.3">
      <c r="A89" s="16"/>
      <c r="B89" s="24"/>
      <c r="C89" s="89" t="s">
        <v>70</v>
      </c>
      <c r="D89" s="20" t="s">
        <v>127</v>
      </c>
      <c r="E89" s="20">
        <v>500</v>
      </c>
      <c r="F89" s="54">
        <v>45</v>
      </c>
      <c r="G89" s="54">
        <v>0</v>
      </c>
    </row>
    <row r="90" spans="1:7" x14ac:dyDescent="0.3">
      <c r="A90" s="36" t="s">
        <v>97</v>
      </c>
      <c r="B90" s="24"/>
      <c r="C90" s="98"/>
      <c r="D90" s="109" t="s">
        <v>71</v>
      </c>
      <c r="E90" s="23"/>
      <c r="F90" s="63">
        <f>F91+F92+F93</f>
        <v>75</v>
      </c>
      <c r="G90" s="63">
        <f>G91+G92+G93</f>
        <v>37.5</v>
      </c>
    </row>
    <row r="91" spans="1:7" ht="15" customHeight="1" x14ac:dyDescent="0.3">
      <c r="A91" s="5"/>
      <c r="B91" s="24"/>
      <c r="C91" s="99" t="s">
        <v>46</v>
      </c>
      <c r="D91" s="23" t="s">
        <v>72</v>
      </c>
      <c r="E91" s="23">
        <v>200</v>
      </c>
      <c r="F91" s="54">
        <v>75</v>
      </c>
      <c r="G91" s="54">
        <v>37.5</v>
      </c>
    </row>
    <row r="92" spans="1:7" ht="15" hidden="1" customHeight="1" x14ac:dyDescent="0.3">
      <c r="A92" s="15"/>
      <c r="B92" s="100"/>
      <c r="C92" s="100" t="s">
        <v>46</v>
      </c>
      <c r="D92" s="24" t="s">
        <v>99</v>
      </c>
      <c r="E92" s="24">
        <v>200</v>
      </c>
      <c r="F92" s="49">
        <v>0</v>
      </c>
      <c r="G92" s="49"/>
    </row>
    <row r="93" spans="1:7" ht="15" hidden="1" customHeight="1" x14ac:dyDescent="0.3">
      <c r="A93" s="36"/>
      <c r="B93" s="24"/>
      <c r="C93" s="101" t="s">
        <v>46</v>
      </c>
      <c r="D93" s="23" t="s">
        <v>99</v>
      </c>
      <c r="E93" s="23">
        <v>200</v>
      </c>
      <c r="F93" s="49"/>
      <c r="G93" s="49"/>
    </row>
    <row r="94" spans="1:7" ht="38.25" hidden="1" customHeight="1" x14ac:dyDescent="0.3">
      <c r="A94" s="36" t="s">
        <v>98</v>
      </c>
      <c r="B94" s="24"/>
      <c r="C94" s="99" t="s">
        <v>46</v>
      </c>
      <c r="D94" s="23" t="s">
        <v>92</v>
      </c>
      <c r="E94" s="23">
        <v>200</v>
      </c>
      <c r="F94" s="54">
        <v>0</v>
      </c>
      <c r="G94" s="54"/>
    </row>
    <row r="95" spans="1:7" hidden="1" x14ac:dyDescent="0.3">
      <c r="A95" s="1"/>
      <c r="B95" s="119"/>
      <c r="C95" s="102"/>
      <c r="D95" s="25"/>
      <c r="E95" s="25"/>
      <c r="F95" s="65"/>
      <c r="G95" s="65"/>
    </row>
    <row r="96" spans="1:7" ht="49.5" customHeight="1" x14ac:dyDescent="0.3">
      <c r="A96" s="1" t="s">
        <v>89</v>
      </c>
      <c r="B96" s="119"/>
      <c r="C96" s="103"/>
      <c r="D96" s="110" t="s">
        <v>74</v>
      </c>
      <c r="E96" s="25"/>
      <c r="F96" s="66">
        <f>F97</f>
        <v>15</v>
      </c>
      <c r="G96" s="66">
        <f>G97</f>
        <v>0</v>
      </c>
    </row>
    <row r="97" spans="1:7" ht="33" customHeight="1" x14ac:dyDescent="0.3">
      <c r="A97" s="45" t="s">
        <v>75</v>
      </c>
      <c r="B97" s="120"/>
      <c r="C97" s="104" t="s">
        <v>46</v>
      </c>
      <c r="D97" s="26" t="s">
        <v>73</v>
      </c>
      <c r="E97" s="82">
        <v>200</v>
      </c>
      <c r="F97" s="54">
        <v>15</v>
      </c>
      <c r="G97" s="54">
        <v>0</v>
      </c>
    </row>
    <row r="98" spans="1:7" ht="63.75" hidden="1" customHeight="1" x14ac:dyDescent="0.3">
      <c r="A98" s="1" t="s">
        <v>90</v>
      </c>
      <c r="B98" s="112"/>
      <c r="C98" s="104" t="s">
        <v>46</v>
      </c>
      <c r="D98" s="27" t="s">
        <v>78</v>
      </c>
      <c r="E98" s="25">
        <v>500</v>
      </c>
      <c r="F98" s="65"/>
      <c r="G98" s="65"/>
    </row>
    <row r="99" spans="1:7" ht="21.75" customHeight="1" x14ac:dyDescent="0.3">
      <c r="A99" s="1" t="s">
        <v>85</v>
      </c>
      <c r="B99" s="112"/>
      <c r="C99" s="104"/>
      <c r="D99" s="28" t="s">
        <v>86</v>
      </c>
      <c r="E99" s="25"/>
      <c r="F99" s="48">
        <f>F100+F101+F102</f>
        <v>6031.1</v>
      </c>
      <c r="G99" s="48">
        <f>G100+G101+G102</f>
        <v>116</v>
      </c>
    </row>
    <row r="100" spans="1:7" ht="50.25" customHeight="1" x14ac:dyDescent="0.3">
      <c r="A100" s="3" t="s">
        <v>110</v>
      </c>
      <c r="B100" s="35"/>
      <c r="C100" s="104" t="s">
        <v>49</v>
      </c>
      <c r="D100" s="29" t="s">
        <v>87</v>
      </c>
      <c r="E100" s="82">
        <v>200</v>
      </c>
      <c r="F100" s="49">
        <v>1975.8</v>
      </c>
      <c r="G100" s="49">
        <v>116</v>
      </c>
    </row>
    <row r="101" spans="1:7" ht="15" customHeight="1" x14ac:dyDescent="0.3">
      <c r="A101" s="4"/>
      <c r="B101" s="35" t="s">
        <v>102</v>
      </c>
      <c r="C101" s="95" t="s">
        <v>49</v>
      </c>
      <c r="D101" s="30" t="s">
        <v>88</v>
      </c>
      <c r="E101" s="83">
        <v>200</v>
      </c>
      <c r="F101" s="61">
        <v>4051.2</v>
      </c>
      <c r="G101" s="61">
        <v>0</v>
      </c>
    </row>
    <row r="102" spans="1:7" ht="15" customHeight="1" x14ac:dyDescent="0.3">
      <c r="A102" s="4"/>
      <c r="B102" s="35"/>
      <c r="C102" s="96" t="s">
        <v>49</v>
      </c>
      <c r="D102" s="31" t="s">
        <v>88</v>
      </c>
      <c r="E102" s="84">
        <v>200</v>
      </c>
      <c r="F102" s="49">
        <v>4.0999999999999996</v>
      </c>
      <c r="G102" s="49">
        <v>0</v>
      </c>
    </row>
    <row r="103" spans="1:7" x14ac:dyDescent="0.3">
      <c r="A103" s="13" t="s">
        <v>101</v>
      </c>
      <c r="B103" s="112"/>
      <c r="C103" s="88"/>
      <c r="D103" s="14"/>
      <c r="E103" s="14"/>
      <c r="F103" s="48">
        <f>F6+F18+F56+F95+F96+F98+F99</f>
        <v>18294.7</v>
      </c>
      <c r="G103" s="48">
        <f>G6+G18+G56+G95+G96+G98+G99</f>
        <v>2943</v>
      </c>
    </row>
    <row r="104" spans="1:7" x14ac:dyDescent="0.3">
      <c r="D104" s="32"/>
    </row>
    <row r="105" spans="1:7" ht="21.75" customHeight="1" x14ac:dyDescent="0.3">
      <c r="A105" s="34" t="s">
        <v>116</v>
      </c>
      <c r="D105" s="71"/>
      <c r="F105" s="46"/>
      <c r="G105" s="46"/>
    </row>
    <row r="106" spans="1:7" x14ac:dyDescent="0.3">
      <c r="F106" s="68"/>
      <c r="G106" s="68"/>
    </row>
    <row r="107" spans="1:7" ht="20.25" customHeight="1" x14ac:dyDescent="0.3">
      <c r="D107" s="33"/>
      <c r="F107" s="46"/>
      <c r="G107" s="46"/>
    </row>
    <row r="109" spans="1:7" x14ac:dyDescent="0.3">
      <c r="D109" s="33"/>
      <c r="E109" s="72"/>
      <c r="F109" s="69"/>
      <c r="G109" s="69"/>
    </row>
    <row r="111" spans="1:7" x14ac:dyDescent="0.3">
      <c r="E111" s="86"/>
      <c r="F111" s="70"/>
      <c r="G111" s="70"/>
    </row>
    <row r="112" spans="1:7" x14ac:dyDescent="0.3">
      <c r="E112" s="86"/>
      <c r="F112" s="70"/>
      <c r="G112" s="70"/>
    </row>
    <row r="113" spans="5:7" x14ac:dyDescent="0.3">
      <c r="E113" s="86"/>
      <c r="F113" s="70"/>
      <c r="G113" s="70"/>
    </row>
    <row r="114" spans="5:7" x14ac:dyDescent="0.3">
      <c r="E114" s="86"/>
      <c r="F114" s="70"/>
      <c r="G114" s="70"/>
    </row>
    <row r="115" spans="5:7" x14ac:dyDescent="0.3">
      <c r="F115" s="70"/>
      <c r="G115" s="70"/>
    </row>
  </sheetData>
  <mergeCells count="54">
    <mergeCell ref="G7:G8"/>
    <mergeCell ref="A7:A8"/>
    <mergeCell ref="C7:C8"/>
    <mergeCell ref="D7:D8"/>
    <mergeCell ref="E7:E8"/>
    <mergeCell ref="F7:F8"/>
    <mergeCell ref="G21:G22"/>
    <mergeCell ref="G26:G27"/>
    <mergeCell ref="A13:A15"/>
    <mergeCell ref="C13:C14"/>
    <mergeCell ref="D13:D15"/>
    <mergeCell ref="E13:E15"/>
    <mergeCell ref="F13:F15"/>
    <mergeCell ref="A21:A22"/>
    <mergeCell ref="C21:C22"/>
    <mergeCell ref="D21:D22"/>
    <mergeCell ref="E21:E22"/>
    <mergeCell ref="F21:F22"/>
    <mergeCell ref="G41:G42"/>
    <mergeCell ref="A26:A27"/>
    <mergeCell ref="C26:C27"/>
    <mergeCell ref="D26:D27"/>
    <mergeCell ref="E26:E27"/>
    <mergeCell ref="F26:F27"/>
    <mergeCell ref="A34:A36"/>
    <mergeCell ref="C34:C36"/>
    <mergeCell ref="D34:D36"/>
    <mergeCell ref="E34:E36"/>
    <mergeCell ref="F34:F36"/>
    <mergeCell ref="C56:C57"/>
    <mergeCell ref="D56:D57"/>
    <mergeCell ref="E56:E57"/>
    <mergeCell ref="F56:F57"/>
    <mergeCell ref="A41:A42"/>
    <mergeCell ref="C41:C42"/>
    <mergeCell ref="D41:D42"/>
    <mergeCell ref="E41:E42"/>
    <mergeCell ref="F41:F42"/>
    <mergeCell ref="A1:G1"/>
    <mergeCell ref="A2:G2"/>
    <mergeCell ref="A3:G3"/>
    <mergeCell ref="A4:G4"/>
    <mergeCell ref="A64:A65"/>
    <mergeCell ref="C64:C65"/>
    <mergeCell ref="D64:D65"/>
    <mergeCell ref="E64:E65"/>
    <mergeCell ref="F64:F65"/>
    <mergeCell ref="G64:G65"/>
    <mergeCell ref="A58:A60"/>
    <mergeCell ref="C58:C59"/>
    <mergeCell ref="D58:D60"/>
    <mergeCell ref="E58:E59"/>
    <mergeCell ref="F58:F60"/>
    <mergeCell ref="A56:A57"/>
  </mergeCells>
  <pageMargins left="0.70866141732283472" right="0.11811023622047245" top="0.19685039370078741" bottom="0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Ковалёво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Администратор1</dc:creator>
  <cp:lastModifiedBy>Вера</cp:lastModifiedBy>
  <cp:lastPrinted>2023-04-12T06:36:18Z</cp:lastPrinted>
  <dcterms:created xsi:type="dcterms:W3CDTF">2015-03-06T04:53:28Z</dcterms:created>
  <dcterms:modified xsi:type="dcterms:W3CDTF">2024-04-11T05:11:50Z</dcterms:modified>
</cp:coreProperties>
</file>